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0185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<sst xmlns="http://schemas.openxmlformats.org/spreadsheetml/2006/main" count="104" uniqueCount="56">
  <si>
    <t>тис.кбм</t>
  </si>
  <si>
    <t>Найменування
сортиментів</t>
  </si>
  <si>
    <t>Хвойні</t>
  </si>
  <si>
    <t>Твердолистяні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</si>
  <si>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</si>
  <si>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</si>
  <si>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</si>
  <si>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</si>
  <si>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</si>
  <si>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</si>
  <si>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дуб</t>
  </si>
  <si>
    <t>бук</t>
  </si>
  <si>
    <t>ясен</t>
  </si>
  <si>
    <t>клен</t>
  </si>
  <si>
    <t>граб</t>
  </si>
  <si>
    <t>береза</t>
  </si>
  <si>
    <t>інші</t>
  </si>
  <si>
    <t>липа</t>
  </si>
  <si>
    <t>вільха</t>
  </si>
  <si>
    <t>осика</t>
  </si>
  <si>
    <t>тополя,
верба</t>
  </si>
  <si>
    <t>Лісопродукція- всього</t>
  </si>
  <si>
    <t>Лісоматеріали круглі</t>
  </si>
  <si>
    <t>Техсировина</t>
  </si>
  <si>
    <t>Пиловник -  ВСЬОГО</t>
  </si>
  <si>
    <t>в т. ч. по сортах  1 сорт</t>
  </si>
  <si>
    <t>2 сорт</t>
  </si>
  <si>
    <t>3 сорт</t>
  </si>
  <si>
    <t xml:space="preserve">Фансировина </t>
  </si>
  <si>
    <t>Будліс</t>
  </si>
  <si>
    <t>Баланси</t>
  </si>
  <si>
    <t>Сировина для кріпильних робіт</t>
  </si>
  <si>
    <t>Тарний кряж</t>
  </si>
  <si>
    <t xml:space="preserve">в т.ч: </t>
  </si>
  <si>
    <t>Дрова</t>
  </si>
  <si>
    <t>ялиця</t>
  </si>
  <si>
    <t xml:space="preserve"> модрина</t>
  </si>
  <si>
    <t>акація</t>
  </si>
  <si>
    <t>черешня</t>
  </si>
  <si>
    <t xml:space="preserve">Інші ділові </t>
  </si>
  <si>
    <t>Крупна</t>
  </si>
  <si>
    <t>Середня</t>
  </si>
  <si>
    <t>Дрібна</t>
  </si>
  <si>
    <t>З лісоматеріалів круглих за категоріями крупності:</t>
  </si>
  <si>
    <t>З лісоматеріалів круглих за класами якості:</t>
  </si>
  <si>
    <t>А</t>
  </si>
  <si>
    <t>В</t>
  </si>
  <si>
    <t>С</t>
  </si>
  <si>
    <t>D</t>
  </si>
  <si>
    <t>з лісоматеріалів круглих за призначенням</t>
  </si>
  <si>
    <t xml:space="preserve">* Примітка: розподіл лісоматеріалів  круглих деревних порідза класами якості, на які відсутні ДСТУ ЕN, проводиться за ДСТУ ЕNV 1927-2-2005 </t>
  </si>
  <si>
    <t xml:space="preserve">Директор </t>
  </si>
  <si>
    <t>Директор</t>
  </si>
  <si>
    <t>В.О.Яковець</t>
  </si>
  <si>
    <t>Сортиментна структура 2020 року РГК по ДП "Хотинському ЛГ"  Чернівецького   ОУЛМГ</t>
  </si>
  <si>
    <t>Сортиментна структура   2020 року РГК (згідно стандартів ДСТУ ЕN*) по ДП "Хотинському ЛГ  Чернівецького   ОУЛМГ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</si>
</sst>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 ;[Red]\-#,##0.0\ "/>
    <numFmt numFmtId="181" formatCode="0.0"/>
    <numFmt numFmtId="182" formatCode="0.000"/>
    <numFmt numFmtId="183" formatCode="0.000_ ;[Red]\-0.000\ "/>
    <numFmt numFmtId="184" formatCode="#,##0.000_ ;[Red]\-#,##0.000\ "/>
  </numFmts>
  <fonts count="45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8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180" fontId="5" fillId="0" borderId="0" xfId="0" applyNumberFormat="1" applyFont="1" applyFill="1" applyAlignment="1" applyProtection="1">
      <alignment horizontal="left"/>
      <protection/>
    </xf>
    <xf numFmtId="180" fontId="6" fillId="0" borderId="10" xfId="0" applyNumberFormat="1" applyFont="1" applyFill="1" applyBorder="1" applyAlignment="1" applyProtection="1">
      <alignment horizontal="center" vertical="center" textRotation="90"/>
      <protection/>
    </xf>
    <xf numFmtId="180" fontId="6" fillId="0" borderId="10" xfId="0" applyNumberFormat="1" applyFont="1" applyFill="1" applyBorder="1" applyAlignment="1" applyProtection="1">
      <alignment horizontal="centerContinuous"/>
      <protection/>
    </xf>
    <xf numFmtId="18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7" fillId="0" borderId="10" xfId="0" applyNumberFormat="1" applyFont="1" applyFill="1" applyBorder="1" applyAlignment="1" applyProtection="1">
      <alignment/>
      <protection/>
    </xf>
    <xf numFmtId="180" fontId="8" fillId="0" borderId="10" xfId="0" applyNumberFormat="1" applyFont="1" applyFill="1" applyBorder="1" applyAlignment="1" applyProtection="1">
      <alignment/>
      <protection/>
    </xf>
    <xf numFmtId="180" fontId="9" fillId="0" borderId="10" xfId="0" applyNumberFormat="1" applyFont="1" applyFill="1" applyBorder="1" applyAlignment="1" applyProtection="1">
      <alignment horizontal="left"/>
      <protection/>
    </xf>
    <xf numFmtId="180" fontId="9" fillId="0" borderId="10" xfId="0" applyNumberFormat="1" applyFont="1" applyFill="1" applyBorder="1" applyAlignment="1" applyProtection="1">
      <alignment/>
      <protection/>
    </xf>
    <xf numFmtId="180" fontId="9" fillId="0" borderId="10" xfId="0" applyNumberFormat="1" applyFont="1" applyFill="1" applyBorder="1" applyAlignment="1" applyProtection="1">
      <alignment wrapText="1"/>
      <protection/>
    </xf>
    <xf numFmtId="180" fontId="8" fillId="0" borderId="10" xfId="0" applyNumberFormat="1" applyFont="1" applyFill="1" applyBorder="1" applyAlignment="1" applyProtection="1">
      <alignment horizontal="right"/>
      <protection/>
    </xf>
    <xf numFmtId="0" fontId="8" fillId="0" borderId="10" xfId="0" applyFont="1" applyBorder="1" applyAlignment="1">
      <alignment/>
    </xf>
    <xf numFmtId="180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8" fillId="0" borderId="1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183" fontId="2" fillId="0" borderId="10" xfId="0" applyNumberFormat="1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/>
      <protection locked="0"/>
    </xf>
    <xf numFmtId="183" fontId="6" fillId="0" borderId="12" xfId="0" applyNumberFormat="1" applyFont="1" applyFill="1" applyBorder="1" applyAlignment="1" applyProtection="1">
      <alignment/>
      <protection locked="0"/>
    </xf>
    <xf numFmtId="183" fontId="6" fillId="0" borderId="10" xfId="0" applyNumberFormat="1" applyFont="1" applyFill="1" applyBorder="1" applyAlignment="1" applyProtection="1">
      <alignment/>
      <protection/>
    </xf>
    <xf numFmtId="183" fontId="0" fillId="0" borderId="10" xfId="0" applyNumberFormat="1" applyBorder="1" applyAlignment="1">
      <alignment/>
    </xf>
    <xf numFmtId="184" fontId="2" fillId="0" borderId="10" xfId="0" applyNumberFormat="1" applyFont="1" applyFill="1" applyBorder="1" applyAlignment="1" applyProtection="1">
      <alignment/>
      <protection/>
    </xf>
    <xf numFmtId="184" fontId="6" fillId="0" borderId="10" xfId="0" applyNumberFormat="1" applyFont="1" applyFill="1" applyBorder="1" applyAlignment="1" applyProtection="1">
      <alignment/>
      <protection/>
    </xf>
    <xf numFmtId="9" fontId="0" fillId="0" borderId="0" xfId="0" applyNumberFormat="1" applyAlignment="1">
      <alignment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180" fontId="10" fillId="0" borderId="10" xfId="0" applyNumberFormat="1" applyFont="1" applyFill="1" applyBorder="1" applyAlignment="1" applyProtection="1">
      <alignment/>
      <protection/>
    </xf>
    <xf numFmtId="180" fontId="10" fillId="0" borderId="10" xfId="0" applyNumberFormat="1" applyFont="1" applyFill="1" applyBorder="1" applyAlignment="1" applyProtection="1">
      <alignment horizontal="left"/>
      <protection/>
    </xf>
    <xf numFmtId="180" fontId="6" fillId="0" borderId="10" xfId="0" applyNumberFormat="1" applyFont="1" applyFill="1" applyBorder="1" applyAlignment="1" applyProtection="1">
      <alignment horizontal="left" vertical="center" wrapText="1"/>
      <protection/>
    </xf>
    <xf numFmtId="180" fontId="10" fillId="0" borderId="10" xfId="0" applyNumberFormat="1" applyFont="1" applyFill="1" applyBorder="1" applyAlignment="1" applyProtection="1">
      <alignment wrapText="1"/>
      <protection/>
    </xf>
    <xf numFmtId="180" fontId="2" fillId="0" borderId="0" xfId="0" applyNumberFormat="1" applyFont="1" applyFill="1" applyAlignment="1" applyProtection="1">
      <alignment horizontal="center"/>
      <protection/>
    </xf>
    <xf numFmtId="180" fontId="3" fillId="0" borderId="0" xfId="0" applyNumberFormat="1" applyFont="1" applyFill="1" applyAlignment="1" applyProtection="1">
      <alignment horizontal="center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0" zoomScaleNormal="70" zoomScalePageLayoutView="0" workbookViewId="0" topLeftCell="A1">
      <selection activeCell="L30" sqref="L30"/>
    </sheetView>
  </sheetViews>
  <sheetFormatPr defaultColWidth="8.796875" defaultRowHeight="18.75"/>
  <cols>
    <col min="1" max="1" width="23.5976562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18.75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8.75">
      <c r="A2" s="1"/>
      <c r="B2" s="2"/>
      <c r="C2" s="2"/>
      <c r="D2" s="3"/>
      <c r="E2" s="3"/>
      <c r="F2" s="3"/>
      <c r="G2" s="4"/>
      <c r="H2" s="5"/>
      <c r="I2" s="5"/>
      <c r="J2" s="5"/>
      <c r="K2" s="5"/>
      <c r="L2" s="3"/>
      <c r="M2" s="2"/>
      <c r="N2" s="5"/>
      <c r="O2" s="5"/>
      <c r="P2" s="6"/>
      <c r="Q2" s="3"/>
      <c r="R2" s="3"/>
      <c r="S2" s="3"/>
      <c r="T2" s="7" t="s">
        <v>0</v>
      </c>
      <c r="U2" s="3"/>
      <c r="V2" s="3"/>
      <c r="W2" s="3"/>
      <c r="X2" s="3"/>
    </row>
    <row r="3" spans="1:24" ht="18.75">
      <c r="A3" s="39" t="s">
        <v>1</v>
      </c>
      <c r="B3" s="42" t="s">
        <v>2</v>
      </c>
      <c r="C3" s="42"/>
      <c r="D3" s="42"/>
      <c r="E3" s="42"/>
      <c r="F3" s="42"/>
      <c r="G3" s="42"/>
      <c r="H3" s="42" t="s">
        <v>3</v>
      </c>
      <c r="I3" s="42"/>
      <c r="J3" s="42"/>
      <c r="K3" s="42"/>
      <c r="L3" s="42"/>
      <c r="M3" s="42"/>
      <c r="N3" s="42"/>
      <c r="O3" s="42"/>
      <c r="P3" s="42"/>
      <c r="Q3" s="42" t="s">
        <v>4</v>
      </c>
      <c r="R3" s="42"/>
      <c r="S3" s="42"/>
      <c r="T3" s="42"/>
      <c r="U3" s="42"/>
      <c r="V3" s="42"/>
      <c r="W3" s="42"/>
      <c r="X3" s="43" t="s">
        <v>5</v>
      </c>
    </row>
    <row r="4" spans="1:24" ht="18.75">
      <c r="A4" s="40"/>
      <c r="B4" s="43" t="s">
        <v>6</v>
      </c>
      <c r="C4" s="9" t="s">
        <v>7</v>
      </c>
      <c r="D4" s="9"/>
      <c r="E4" s="9"/>
      <c r="F4" s="9"/>
      <c r="G4" s="9"/>
      <c r="H4" s="43" t="s">
        <v>6</v>
      </c>
      <c r="I4" s="9" t="s">
        <v>7</v>
      </c>
      <c r="J4" s="9"/>
      <c r="K4" s="9"/>
      <c r="L4" s="9"/>
      <c r="M4" s="9"/>
      <c r="N4" s="9"/>
      <c r="O4" s="9"/>
      <c r="P4" s="9"/>
      <c r="Q4" s="43" t="s">
        <v>6</v>
      </c>
      <c r="R4" s="9"/>
      <c r="S4" s="9" t="s">
        <v>7</v>
      </c>
      <c r="T4" s="9"/>
      <c r="U4" s="9"/>
      <c r="V4" s="9"/>
      <c r="W4" s="9"/>
      <c r="X4" s="43"/>
    </row>
    <row r="5" spans="1:24" ht="59.25">
      <c r="A5" s="41"/>
      <c r="B5" s="43"/>
      <c r="C5" s="8" t="s">
        <v>8</v>
      </c>
      <c r="D5" s="10" t="s">
        <v>9</v>
      </c>
      <c r="E5" s="10" t="s">
        <v>35</v>
      </c>
      <c r="F5" s="10" t="s">
        <v>36</v>
      </c>
      <c r="G5" s="18" t="s">
        <v>16</v>
      </c>
      <c r="H5" s="43"/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37</v>
      </c>
      <c r="P5" s="8" t="s">
        <v>16</v>
      </c>
      <c r="Q5" s="43"/>
      <c r="R5" s="8" t="s">
        <v>17</v>
      </c>
      <c r="S5" s="8" t="s">
        <v>18</v>
      </c>
      <c r="T5" s="8" t="s">
        <v>19</v>
      </c>
      <c r="U5" s="10" t="s">
        <v>20</v>
      </c>
      <c r="V5" s="10" t="s">
        <v>38</v>
      </c>
      <c r="W5" s="8" t="s">
        <v>16</v>
      </c>
      <c r="X5" s="43"/>
    </row>
    <row r="6" spans="1:24" ht="18.75">
      <c r="A6" s="11" t="s">
        <v>21</v>
      </c>
      <c r="B6" s="22">
        <f>SUM(C6:G6)</f>
        <v>0.249</v>
      </c>
      <c r="C6" s="22">
        <f>C8+C9+C10</f>
        <v>0.249</v>
      </c>
      <c r="D6" s="22">
        <f>D8+D9+D10</f>
        <v>0</v>
      </c>
      <c r="E6" s="22">
        <f>E8+E9+E10</f>
        <v>0</v>
      </c>
      <c r="F6" s="22">
        <f>F8+F9+F10</f>
        <v>0</v>
      </c>
      <c r="G6" s="22">
        <f>G8+G9+G10</f>
        <v>0</v>
      </c>
      <c r="H6" s="22">
        <f>SUM(I6:P6)</f>
        <v>21.75</v>
      </c>
      <c r="I6" s="22">
        <f aca="true" t="shared" si="0" ref="I6:P6">I8+I9+I10</f>
        <v>7.0440000000000005</v>
      </c>
      <c r="J6" s="22">
        <f t="shared" si="0"/>
        <v>9.251000000000001</v>
      </c>
      <c r="K6" s="22">
        <f t="shared" si="0"/>
        <v>0.016</v>
      </c>
      <c r="L6" s="22">
        <f t="shared" si="0"/>
        <v>0.883</v>
      </c>
      <c r="M6" s="22">
        <f t="shared" si="0"/>
        <v>3.931</v>
      </c>
      <c r="N6" s="22">
        <f t="shared" si="0"/>
        <v>0.593</v>
      </c>
      <c r="O6" s="22">
        <f t="shared" si="0"/>
        <v>0</v>
      </c>
      <c r="P6" s="22">
        <f t="shared" si="0"/>
        <v>0.032</v>
      </c>
      <c r="Q6" s="22">
        <f>SUM(R6:W6)</f>
        <v>0.9960000000000001</v>
      </c>
      <c r="R6" s="22">
        <f aca="true" t="shared" si="1" ref="R6:W6">R8+R9+R10</f>
        <v>0.45400000000000007</v>
      </c>
      <c r="S6" s="22">
        <f t="shared" si="1"/>
        <v>0</v>
      </c>
      <c r="T6" s="22">
        <f t="shared" si="1"/>
        <v>0</v>
      </c>
      <c r="U6" s="22">
        <f t="shared" si="1"/>
        <v>0.046</v>
      </c>
      <c r="V6" s="22">
        <f t="shared" si="1"/>
        <v>0.496</v>
      </c>
      <c r="W6" s="22">
        <f t="shared" si="1"/>
        <v>0</v>
      </c>
      <c r="X6" s="22">
        <f>Q6+H6+B6</f>
        <v>22.994999999999997</v>
      </c>
    </row>
    <row r="7" spans="1:24" ht="18.75">
      <c r="A7" s="12" t="s">
        <v>33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>
        <f aca="true" t="shared" si="2" ref="X7:X27">Q7+H7+B7</f>
        <v>0</v>
      </c>
    </row>
    <row r="8" spans="1:24" ht="18.75">
      <c r="A8" s="14" t="s">
        <v>22</v>
      </c>
      <c r="B8" s="22">
        <f aca="true" t="shared" si="3" ref="B8:B27">SUM(C8:G8)</f>
        <v>0.1</v>
      </c>
      <c r="C8" s="22">
        <f>C16+C20+C23+C24+C25+C26+C27</f>
        <v>0.1</v>
      </c>
      <c r="D8" s="22">
        <f>D16+D20+D23+D24+D25+D26+D27</f>
        <v>0</v>
      </c>
      <c r="E8" s="22">
        <f>E16+E20+E23+E24+E25+E26+E27</f>
        <v>0</v>
      </c>
      <c r="F8" s="22">
        <f>F16+F20+F23+F24+F25+F26+F27</f>
        <v>0</v>
      </c>
      <c r="G8" s="22">
        <f>G16+G20+G23+G24+G25+G26+G27</f>
        <v>0</v>
      </c>
      <c r="H8" s="22">
        <f aca="true" t="shared" si="4" ref="H8:H27">SUM(I8:P8)</f>
        <v>7.386000000000001</v>
      </c>
      <c r="I8" s="22">
        <f aca="true" t="shared" si="5" ref="I8:P8">I16+I20+I23+I24+I25+I26+I27</f>
        <v>2.997</v>
      </c>
      <c r="J8" s="22">
        <f t="shared" si="5"/>
        <v>3.701</v>
      </c>
      <c r="K8" s="22">
        <f t="shared" si="5"/>
        <v>0.001</v>
      </c>
      <c r="L8" s="22">
        <f t="shared" si="5"/>
        <v>0.215</v>
      </c>
      <c r="M8" s="22">
        <f t="shared" si="5"/>
        <v>0.346</v>
      </c>
      <c r="N8" s="22">
        <f t="shared" si="5"/>
        <v>0.126</v>
      </c>
      <c r="O8" s="22">
        <f t="shared" si="5"/>
        <v>0</v>
      </c>
      <c r="P8" s="22">
        <f t="shared" si="5"/>
        <v>0</v>
      </c>
      <c r="Q8" s="22">
        <f aca="true" t="shared" si="6" ref="Q8:Q27">SUM(R8:W8)</f>
        <v>0.177</v>
      </c>
      <c r="R8" s="22">
        <f aca="true" t="shared" si="7" ref="R8:W8">R16+R20+R23+R24+R25+R26+R27</f>
        <v>0.129</v>
      </c>
      <c r="S8" s="22">
        <f t="shared" si="7"/>
        <v>0</v>
      </c>
      <c r="T8" s="22">
        <f t="shared" si="7"/>
        <v>0</v>
      </c>
      <c r="U8" s="22">
        <f t="shared" si="7"/>
        <v>0</v>
      </c>
      <c r="V8" s="22">
        <f t="shared" si="7"/>
        <v>0.048</v>
      </c>
      <c r="W8" s="22">
        <f t="shared" si="7"/>
        <v>0</v>
      </c>
      <c r="X8" s="22">
        <f t="shared" si="2"/>
        <v>7.663</v>
      </c>
    </row>
    <row r="9" spans="1:24" ht="18.75">
      <c r="A9" s="14" t="s">
        <v>23</v>
      </c>
      <c r="B9" s="22">
        <f t="shared" si="3"/>
        <v>0.085</v>
      </c>
      <c r="C9" s="23">
        <v>0.085</v>
      </c>
      <c r="D9" s="23"/>
      <c r="E9" s="23"/>
      <c r="F9" s="23"/>
      <c r="G9" s="23"/>
      <c r="H9" s="22">
        <f t="shared" si="4"/>
        <v>2.981</v>
      </c>
      <c r="I9" s="24">
        <v>0.846</v>
      </c>
      <c r="J9" s="24">
        <v>1.14</v>
      </c>
      <c r="K9" s="24">
        <v>0.008</v>
      </c>
      <c r="L9" s="24">
        <v>0.3</v>
      </c>
      <c r="M9" s="24">
        <v>0.522</v>
      </c>
      <c r="N9" s="24">
        <v>0.15</v>
      </c>
      <c r="O9" s="24">
        <v>0</v>
      </c>
      <c r="P9" s="24">
        <v>0.015</v>
      </c>
      <c r="Q9" s="22">
        <f t="shared" si="6"/>
        <v>0.385</v>
      </c>
      <c r="R9" s="23">
        <v>0.161</v>
      </c>
      <c r="S9" s="23"/>
      <c r="T9" s="23"/>
      <c r="U9" s="23">
        <v>0.014</v>
      </c>
      <c r="V9" s="23">
        <v>0.21</v>
      </c>
      <c r="W9" s="23"/>
      <c r="X9" s="22">
        <f t="shared" si="2"/>
        <v>3.4509999999999996</v>
      </c>
    </row>
    <row r="10" spans="1:24" ht="18.75">
      <c r="A10" s="13" t="s">
        <v>34</v>
      </c>
      <c r="B10" s="22">
        <f t="shared" si="3"/>
        <v>0.064</v>
      </c>
      <c r="C10" s="22">
        <v>0.064</v>
      </c>
      <c r="D10" s="22"/>
      <c r="E10" s="22"/>
      <c r="F10" s="22"/>
      <c r="G10" s="22"/>
      <c r="H10" s="22">
        <f t="shared" si="4"/>
        <v>11.383000000000001</v>
      </c>
      <c r="I10" s="22">
        <v>3.201</v>
      </c>
      <c r="J10" s="22">
        <v>4.41</v>
      </c>
      <c r="K10" s="22">
        <v>0.007</v>
      </c>
      <c r="L10" s="22">
        <v>0.368</v>
      </c>
      <c r="M10" s="22">
        <v>3.063</v>
      </c>
      <c r="N10" s="22">
        <v>0.317</v>
      </c>
      <c r="O10" s="22">
        <v>0</v>
      </c>
      <c r="P10" s="22">
        <v>0.017</v>
      </c>
      <c r="Q10" s="22">
        <f t="shared" si="6"/>
        <v>0.434</v>
      </c>
      <c r="R10" s="22">
        <v>0.164</v>
      </c>
      <c r="S10" s="22"/>
      <c r="T10" s="22"/>
      <c r="U10" s="22">
        <v>0.032</v>
      </c>
      <c r="V10" s="22">
        <v>0.238</v>
      </c>
      <c r="W10" s="22"/>
      <c r="X10" s="22">
        <f t="shared" si="2"/>
        <v>11.881</v>
      </c>
    </row>
    <row r="11" spans="1:24" ht="31.5">
      <c r="A11" s="19" t="s">
        <v>43</v>
      </c>
      <c r="B11" s="22">
        <f t="shared" si="3"/>
        <v>0</v>
      </c>
      <c r="C11" s="25"/>
      <c r="D11" s="25"/>
      <c r="E11" s="25"/>
      <c r="F11" s="25"/>
      <c r="G11" s="25"/>
      <c r="H11" s="22">
        <f t="shared" si="4"/>
        <v>0</v>
      </c>
      <c r="I11" s="25"/>
      <c r="J11" s="25"/>
      <c r="K11" s="25"/>
      <c r="L11" s="25"/>
      <c r="M11" s="25"/>
      <c r="N11" s="25"/>
      <c r="O11" s="25"/>
      <c r="P11" s="25"/>
      <c r="Q11" s="22">
        <f t="shared" si="6"/>
        <v>0</v>
      </c>
      <c r="R11" s="25"/>
      <c r="S11" s="25"/>
      <c r="T11" s="25"/>
      <c r="U11" s="25"/>
      <c r="V11" s="25"/>
      <c r="W11" s="25"/>
      <c r="X11" s="22">
        <f t="shared" si="2"/>
        <v>0</v>
      </c>
    </row>
    <row r="12" spans="1:24" ht="18.75">
      <c r="A12" s="15" t="s">
        <v>40</v>
      </c>
      <c r="B12" s="22">
        <f t="shared" si="3"/>
        <v>0.051</v>
      </c>
      <c r="C12" s="25">
        <v>0.051</v>
      </c>
      <c r="D12" s="25"/>
      <c r="E12" s="25"/>
      <c r="F12" s="25"/>
      <c r="G12" s="25"/>
      <c r="H12" s="22">
        <f t="shared" si="4"/>
        <v>6.117999999999999</v>
      </c>
      <c r="I12" s="25">
        <v>2.611</v>
      </c>
      <c r="J12" s="25">
        <v>3.152</v>
      </c>
      <c r="K12" s="25"/>
      <c r="L12" s="25">
        <v>0.18</v>
      </c>
      <c r="M12" s="25">
        <v>0.101</v>
      </c>
      <c r="N12" s="25">
        <v>0.074</v>
      </c>
      <c r="O12" s="25"/>
      <c r="P12" s="25"/>
      <c r="Q12" s="22">
        <f t="shared" si="6"/>
        <v>0.109</v>
      </c>
      <c r="R12" s="25">
        <v>0.08</v>
      </c>
      <c r="S12" s="25"/>
      <c r="T12" s="25"/>
      <c r="U12" s="25"/>
      <c r="V12" s="25">
        <v>0.029</v>
      </c>
      <c r="W12" s="25"/>
      <c r="X12" s="22"/>
    </row>
    <row r="13" spans="1:24" ht="18.75">
      <c r="A13" s="15" t="s">
        <v>41</v>
      </c>
      <c r="B13" s="22">
        <f t="shared" si="3"/>
        <v>0.049</v>
      </c>
      <c r="C13" s="25">
        <v>0.049</v>
      </c>
      <c r="D13" s="25"/>
      <c r="E13" s="25"/>
      <c r="F13" s="25"/>
      <c r="G13" s="25"/>
      <c r="H13" s="22">
        <f t="shared" si="4"/>
        <v>1.7809999999999997</v>
      </c>
      <c r="I13" s="25">
        <v>0.386</v>
      </c>
      <c r="J13" s="25">
        <v>1.062</v>
      </c>
      <c r="K13" s="25">
        <v>0.001</v>
      </c>
      <c r="L13" s="25">
        <v>0.035</v>
      </c>
      <c r="M13" s="25">
        <v>0.245</v>
      </c>
      <c r="N13" s="25">
        <v>0.052</v>
      </c>
      <c r="O13" s="25"/>
      <c r="P13" s="25"/>
      <c r="Q13" s="22">
        <f t="shared" si="6"/>
        <v>0.068</v>
      </c>
      <c r="R13" s="25">
        <v>0.049</v>
      </c>
      <c r="S13" s="25"/>
      <c r="T13" s="25"/>
      <c r="U13" s="25">
        <v>0</v>
      </c>
      <c r="V13" s="25">
        <v>0.019</v>
      </c>
      <c r="W13" s="25"/>
      <c r="X13" s="22"/>
    </row>
    <row r="14" spans="1:24" ht="18.75">
      <c r="A14" s="15" t="s">
        <v>42</v>
      </c>
      <c r="B14" s="22">
        <f t="shared" si="3"/>
        <v>0</v>
      </c>
      <c r="C14" s="25"/>
      <c r="D14" s="25"/>
      <c r="E14" s="25"/>
      <c r="F14" s="25"/>
      <c r="G14" s="25"/>
      <c r="H14" s="22">
        <f t="shared" si="4"/>
        <v>0</v>
      </c>
      <c r="I14" s="25"/>
      <c r="J14" s="25">
        <v>0</v>
      </c>
      <c r="K14" s="25"/>
      <c r="L14" s="25">
        <v>0</v>
      </c>
      <c r="M14" s="25">
        <v>0</v>
      </c>
      <c r="N14" s="25"/>
      <c r="O14" s="25">
        <v>0</v>
      </c>
      <c r="P14" s="25"/>
      <c r="Q14" s="22">
        <f t="shared" si="6"/>
        <v>0</v>
      </c>
      <c r="R14" s="25">
        <v>0</v>
      </c>
      <c r="S14" s="25"/>
      <c r="T14" s="25"/>
      <c r="U14" s="25"/>
      <c r="V14" s="25"/>
      <c r="W14" s="25"/>
      <c r="X14" s="22"/>
    </row>
    <row r="15" spans="1:24" ht="32.25">
      <c r="A15" s="15" t="s">
        <v>49</v>
      </c>
      <c r="B15" s="22"/>
      <c r="C15" s="25"/>
      <c r="D15" s="25"/>
      <c r="E15" s="25"/>
      <c r="F15" s="25"/>
      <c r="G15" s="25"/>
      <c r="H15" s="22"/>
      <c r="I15" s="25"/>
      <c r="J15" s="25"/>
      <c r="K15" s="25"/>
      <c r="L15" s="25"/>
      <c r="M15" s="25"/>
      <c r="N15" s="25"/>
      <c r="O15" s="25"/>
      <c r="P15" s="25"/>
      <c r="Q15" s="22"/>
      <c r="R15" s="25"/>
      <c r="S15" s="25"/>
      <c r="T15" s="25"/>
      <c r="U15" s="25"/>
      <c r="V15" s="25"/>
      <c r="W15" s="25"/>
      <c r="X15" s="22"/>
    </row>
    <row r="16" spans="1:24" ht="18.75">
      <c r="A16" s="15" t="s">
        <v>24</v>
      </c>
      <c r="B16" s="22">
        <f t="shared" si="3"/>
        <v>0.051</v>
      </c>
      <c r="C16" s="22">
        <f>SUM(C17:C19)</f>
        <v>0.051</v>
      </c>
      <c r="D16" s="22">
        <f>SUM(D17:D19)</f>
        <v>0</v>
      </c>
      <c r="E16" s="22">
        <f>SUM(E17:E19)</f>
        <v>0</v>
      </c>
      <c r="F16" s="22">
        <f>SUM(F17:F19)</f>
        <v>0</v>
      </c>
      <c r="G16" s="22">
        <f>SUM(G17:G19)</f>
        <v>0</v>
      </c>
      <c r="H16" s="22">
        <f t="shared" si="4"/>
        <v>6.649</v>
      </c>
      <c r="I16" s="22">
        <f aca="true" t="shared" si="8" ref="I16:P16">SUM(I17:I19)</f>
        <v>2.887</v>
      </c>
      <c r="J16" s="22">
        <f t="shared" si="8"/>
        <v>3.309</v>
      </c>
      <c r="K16" s="22">
        <f t="shared" si="8"/>
        <v>0.001</v>
      </c>
      <c r="L16" s="22">
        <f t="shared" si="8"/>
        <v>0.19899999999999998</v>
      </c>
      <c r="M16" s="22">
        <f t="shared" si="8"/>
        <v>0.19399999999999998</v>
      </c>
      <c r="N16" s="22">
        <f t="shared" si="8"/>
        <v>0.059</v>
      </c>
      <c r="O16" s="22">
        <f t="shared" si="8"/>
        <v>0</v>
      </c>
      <c r="P16" s="22">
        <f t="shared" si="8"/>
        <v>0</v>
      </c>
      <c r="Q16" s="22">
        <f t="shared" si="6"/>
        <v>0.139</v>
      </c>
      <c r="R16" s="22">
        <f aca="true" t="shared" si="9" ref="R16:W16">SUM(R17:R19)</f>
        <v>0.106</v>
      </c>
      <c r="S16" s="22">
        <f t="shared" si="9"/>
        <v>0</v>
      </c>
      <c r="T16" s="22">
        <f t="shared" si="9"/>
        <v>0</v>
      </c>
      <c r="U16" s="22">
        <f t="shared" si="9"/>
        <v>0</v>
      </c>
      <c r="V16" s="22">
        <f t="shared" si="9"/>
        <v>0.033</v>
      </c>
      <c r="W16" s="22">
        <f t="shared" si="9"/>
        <v>0</v>
      </c>
      <c r="X16" s="22">
        <f t="shared" si="2"/>
        <v>6.839</v>
      </c>
    </row>
    <row r="17" spans="1:24" ht="18.75">
      <c r="A17" s="16" t="s">
        <v>25</v>
      </c>
      <c r="B17" s="22">
        <f t="shared" si="3"/>
        <v>0.005</v>
      </c>
      <c r="C17" s="22">
        <v>0.005</v>
      </c>
      <c r="D17" s="22"/>
      <c r="E17" s="22"/>
      <c r="F17" s="22"/>
      <c r="G17" s="22"/>
      <c r="H17" s="22">
        <f t="shared" si="4"/>
        <v>0.647</v>
      </c>
      <c r="I17" s="22">
        <v>0.286</v>
      </c>
      <c r="J17" s="22">
        <v>0.322</v>
      </c>
      <c r="K17" s="22"/>
      <c r="L17" s="22">
        <v>0.017</v>
      </c>
      <c r="M17" s="22">
        <v>0.017</v>
      </c>
      <c r="N17" s="22">
        <v>0.005</v>
      </c>
      <c r="O17" s="22"/>
      <c r="P17" s="22"/>
      <c r="Q17" s="22">
        <f t="shared" si="6"/>
        <v>0.009000000000000001</v>
      </c>
      <c r="R17" s="22">
        <v>0.008</v>
      </c>
      <c r="S17" s="22"/>
      <c r="T17" s="22"/>
      <c r="U17" s="22"/>
      <c r="V17" s="22">
        <v>0.001</v>
      </c>
      <c r="W17" s="22"/>
      <c r="X17" s="22">
        <f t="shared" si="2"/>
        <v>0.661</v>
      </c>
    </row>
    <row r="18" spans="1:24" ht="18.75">
      <c r="A18" s="16" t="s">
        <v>26</v>
      </c>
      <c r="B18" s="22">
        <f t="shared" si="3"/>
        <v>0.01</v>
      </c>
      <c r="C18" s="22">
        <v>0.01</v>
      </c>
      <c r="D18" s="22"/>
      <c r="E18" s="22"/>
      <c r="F18" s="22"/>
      <c r="G18" s="22"/>
      <c r="H18" s="22">
        <f t="shared" si="4"/>
        <v>1.309</v>
      </c>
      <c r="I18" s="22">
        <v>0.573</v>
      </c>
      <c r="J18" s="22">
        <v>0.649</v>
      </c>
      <c r="K18" s="22"/>
      <c r="L18" s="22">
        <v>0.04</v>
      </c>
      <c r="M18" s="22">
        <v>0.036</v>
      </c>
      <c r="N18" s="22">
        <v>0.011</v>
      </c>
      <c r="O18" s="22"/>
      <c r="P18" s="22"/>
      <c r="Q18" s="22">
        <f t="shared" si="6"/>
        <v>0.023</v>
      </c>
      <c r="R18" s="22">
        <v>0.018</v>
      </c>
      <c r="S18" s="22"/>
      <c r="T18" s="22"/>
      <c r="U18" s="22"/>
      <c r="V18" s="22">
        <v>0.005</v>
      </c>
      <c r="W18" s="22"/>
      <c r="X18" s="22">
        <f t="shared" si="2"/>
        <v>1.3419999999999999</v>
      </c>
    </row>
    <row r="19" spans="1:24" ht="18.75">
      <c r="A19" s="16" t="s">
        <v>27</v>
      </c>
      <c r="B19" s="22">
        <f t="shared" si="3"/>
        <v>0.036</v>
      </c>
      <c r="C19" s="22">
        <v>0.036</v>
      </c>
      <c r="D19" s="22"/>
      <c r="E19" s="22"/>
      <c r="F19" s="22"/>
      <c r="G19" s="22"/>
      <c r="H19" s="22">
        <f t="shared" si="4"/>
        <v>4.6930000000000005</v>
      </c>
      <c r="I19" s="22">
        <v>2.028</v>
      </c>
      <c r="J19" s="22">
        <v>2.338</v>
      </c>
      <c r="K19" s="22">
        <v>0.001</v>
      </c>
      <c r="L19" s="22">
        <v>0.142</v>
      </c>
      <c r="M19" s="22">
        <v>0.141</v>
      </c>
      <c r="N19" s="22">
        <v>0.043</v>
      </c>
      <c r="O19" s="22"/>
      <c r="P19" s="22"/>
      <c r="Q19" s="22">
        <f t="shared" si="6"/>
        <v>0.107</v>
      </c>
      <c r="R19" s="22">
        <v>0.08</v>
      </c>
      <c r="S19" s="22"/>
      <c r="T19" s="22"/>
      <c r="U19" s="22">
        <v>0</v>
      </c>
      <c r="V19" s="22">
        <v>0.027</v>
      </c>
      <c r="W19" s="22"/>
      <c r="X19" s="22">
        <f t="shared" si="2"/>
        <v>4.836</v>
      </c>
    </row>
    <row r="20" spans="1:24" ht="18.75">
      <c r="A20" s="15" t="s">
        <v>28</v>
      </c>
      <c r="B20" s="22">
        <f t="shared" si="3"/>
        <v>0</v>
      </c>
      <c r="C20" s="22">
        <f>SUM(C21:C22)</f>
        <v>0</v>
      </c>
      <c r="D20" s="22">
        <f>SUM(D21:D22)</f>
        <v>0</v>
      </c>
      <c r="E20" s="22">
        <f>SUM(E21:E22)</f>
        <v>0</v>
      </c>
      <c r="F20" s="22">
        <f>SUM(F21:F22)</f>
        <v>0</v>
      </c>
      <c r="G20" s="22">
        <f>SUM(G21:G22)</f>
        <v>0</v>
      </c>
      <c r="H20" s="22">
        <f t="shared" si="4"/>
        <v>0.39999999999999997</v>
      </c>
      <c r="I20" s="22">
        <f aca="true" t="shared" si="10" ref="I20:P20">SUM(I21:I22)</f>
        <v>0.08399999999999999</v>
      </c>
      <c r="J20" s="22">
        <f t="shared" si="10"/>
        <v>0.252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0.064</v>
      </c>
      <c r="O20" s="22">
        <f t="shared" si="10"/>
        <v>0</v>
      </c>
      <c r="P20" s="22">
        <f t="shared" si="10"/>
        <v>0</v>
      </c>
      <c r="Q20" s="22">
        <f t="shared" si="6"/>
        <v>0</v>
      </c>
      <c r="R20" s="22">
        <f aca="true" t="shared" si="11" ref="R20:W20">SUM(R21:R22)</f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f t="shared" si="11"/>
        <v>0</v>
      </c>
      <c r="W20" s="22">
        <f t="shared" si="11"/>
        <v>0</v>
      </c>
      <c r="X20" s="22">
        <f t="shared" si="2"/>
        <v>0.39999999999999997</v>
      </c>
    </row>
    <row r="21" spans="1:24" ht="18.75">
      <c r="A21" s="16" t="s">
        <v>25</v>
      </c>
      <c r="B21" s="22">
        <f t="shared" si="3"/>
        <v>0</v>
      </c>
      <c r="C21" s="22"/>
      <c r="D21" s="22"/>
      <c r="E21" s="22"/>
      <c r="F21" s="22"/>
      <c r="G21" s="22"/>
      <c r="H21" s="22">
        <f t="shared" si="4"/>
        <v>0.109</v>
      </c>
      <c r="I21" s="22">
        <v>0.022</v>
      </c>
      <c r="J21" s="22">
        <v>0.07</v>
      </c>
      <c r="K21" s="22"/>
      <c r="L21" s="22"/>
      <c r="M21" s="22"/>
      <c r="N21" s="22">
        <v>0.017</v>
      </c>
      <c r="O21" s="22"/>
      <c r="P21" s="22"/>
      <c r="Q21" s="22">
        <f t="shared" si="6"/>
        <v>0</v>
      </c>
      <c r="R21" s="22"/>
      <c r="S21" s="22"/>
      <c r="T21" s="22"/>
      <c r="U21" s="22"/>
      <c r="V21" s="22"/>
      <c r="W21" s="22"/>
      <c r="X21" s="22">
        <f t="shared" si="2"/>
        <v>0.109</v>
      </c>
    </row>
    <row r="22" spans="1:24" ht="18.75">
      <c r="A22" s="16" t="s">
        <v>26</v>
      </c>
      <c r="B22" s="22">
        <f t="shared" si="3"/>
        <v>0</v>
      </c>
      <c r="C22" s="22"/>
      <c r="D22" s="22"/>
      <c r="E22" s="22"/>
      <c r="F22" s="22"/>
      <c r="G22" s="22"/>
      <c r="H22" s="22">
        <f t="shared" si="4"/>
        <v>0.291</v>
      </c>
      <c r="I22" s="22">
        <v>0.062</v>
      </c>
      <c r="J22" s="22">
        <v>0.182</v>
      </c>
      <c r="K22" s="22"/>
      <c r="L22" s="22"/>
      <c r="M22" s="22"/>
      <c r="N22" s="22">
        <v>0.047</v>
      </c>
      <c r="O22" s="22"/>
      <c r="P22" s="22"/>
      <c r="Q22" s="22">
        <f t="shared" si="6"/>
        <v>0</v>
      </c>
      <c r="R22" s="22"/>
      <c r="S22" s="22"/>
      <c r="T22" s="22"/>
      <c r="U22" s="22"/>
      <c r="V22" s="22"/>
      <c r="W22" s="22"/>
      <c r="X22" s="22">
        <f t="shared" si="2"/>
        <v>0.291</v>
      </c>
    </row>
    <row r="23" spans="1:24" ht="18.75">
      <c r="A23" s="12" t="s">
        <v>29</v>
      </c>
      <c r="B23" s="22">
        <f t="shared" si="3"/>
        <v>0.049</v>
      </c>
      <c r="C23" s="22">
        <v>0.049</v>
      </c>
      <c r="D23" s="22"/>
      <c r="E23" s="22"/>
      <c r="F23" s="22"/>
      <c r="G23" s="22"/>
      <c r="H23" s="22">
        <f t="shared" si="4"/>
        <v>0.047</v>
      </c>
      <c r="I23" s="22">
        <v>0.026</v>
      </c>
      <c r="J23" s="22"/>
      <c r="K23" s="22"/>
      <c r="L23" s="22">
        <v>0.009</v>
      </c>
      <c r="M23" s="22">
        <v>0.009</v>
      </c>
      <c r="N23" s="22">
        <v>0.003</v>
      </c>
      <c r="O23" s="22">
        <v>0</v>
      </c>
      <c r="P23" s="22"/>
      <c r="Q23" s="22">
        <f t="shared" si="6"/>
        <v>0.024</v>
      </c>
      <c r="R23" s="22">
        <v>0.023</v>
      </c>
      <c r="S23" s="22"/>
      <c r="T23" s="22"/>
      <c r="U23" s="22"/>
      <c r="V23" s="22">
        <v>0.001</v>
      </c>
      <c r="W23" s="22"/>
      <c r="X23" s="22">
        <f t="shared" si="2"/>
        <v>0.12000000000000001</v>
      </c>
    </row>
    <row r="24" spans="1:24" ht="18.75">
      <c r="A24" s="12" t="s">
        <v>30</v>
      </c>
      <c r="B24" s="22">
        <f t="shared" si="3"/>
        <v>0</v>
      </c>
      <c r="C24" s="22"/>
      <c r="D24" s="22"/>
      <c r="E24" s="22"/>
      <c r="F24" s="22"/>
      <c r="G24" s="22"/>
      <c r="H24" s="22">
        <f t="shared" si="4"/>
        <v>0.29000000000000004</v>
      </c>
      <c r="I24" s="22"/>
      <c r="J24" s="22">
        <v>0.14</v>
      </c>
      <c r="K24" s="22"/>
      <c r="L24" s="22">
        <v>0.007</v>
      </c>
      <c r="M24" s="22">
        <v>0.143</v>
      </c>
      <c r="N24" s="22"/>
      <c r="O24" s="22">
        <v>0</v>
      </c>
      <c r="P24" s="22"/>
      <c r="Q24" s="22">
        <f t="shared" si="6"/>
        <v>0.014</v>
      </c>
      <c r="R24" s="22"/>
      <c r="S24" s="22"/>
      <c r="T24" s="22"/>
      <c r="U24" s="22"/>
      <c r="V24" s="22">
        <v>0.014</v>
      </c>
      <c r="W24" s="22"/>
      <c r="X24" s="22">
        <f t="shared" si="2"/>
        <v>0.30400000000000005</v>
      </c>
    </row>
    <row r="25" spans="1:24" ht="18.75">
      <c r="A25" s="17" t="s">
        <v>31</v>
      </c>
      <c r="B25" s="22">
        <f t="shared" si="3"/>
        <v>0</v>
      </c>
      <c r="C25" s="22"/>
      <c r="D25" s="22"/>
      <c r="E25" s="22"/>
      <c r="F25" s="22"/>
      <c r="G25" s="22"/>
      <c r="H25" s="22">
        <f t="shared" si="4"/>
        <v>0</v>
      </c>
      <c r="I25" s="22"/>
      <c r="J25" s="22"/>
      <c r="K25" s="22"/>
      <c r="L25" s="22"/>
      <c r="M25" s="22"/>
      <c r="N25" s="22"/>
      <c r="O25" s="22"/>
      <c r="P25" s="22"/>
      <c r="Q25" s="22">
        <f t="shared" si="6"/>
        <v>0</v>
      </c>
      <c r="R25" s="22"/>
      <c r="S25" s="22"/>
      <c r="T25" s="22"/>
      <c r="U25" s="22"/>
      <c r="V25" s="22"/>
      <c r="W25" s="22"/>
      <c r="X25" s="22">
        <f t="shared" si="2"/>
        <v>0</v>
      </c>
    </row>
    <row r="26" spans="1:24" ht="18.75">
      <c r="A26" s="17" t="s">
        <v>32</v>
      </c>
      <c r="B26" s="22">
        <f t="shared" si="3"/>
        <v>0</v>
      </c>
      <c r="C26" s="22"/>
      <c r="D26" s="22"/>
      <c r="E26" s="22"/>
      <c r="F26" s="22"/>
      <c r="G26" s="22"/>
      <c r="H26" s="22">
        <f t="shared" si="4"/>
        <v>0</v>
      </c>
      <c r="I26" s="22"/>
      <c r="J26" s="22"/>
      <c r="K26" s="22"/>
      <c r="L26" s="22"/>
      <c r="M26" s="22"/>
      <c r="N26" s="22"/>
      <c r="O26" s="22"/>
      <c r="P26" s="22"/>
      <c r="Q26" s="22">
        <f t="shared" si="6"/>
        <v>0</v>
      </c>
      <c r="R26" s="22"/>
      <c r="S26" s="22"/>
      <c r="T26" s="22"/>
      <c r="U26" s="22"/>
      <c r="V26" s="22"/>
      <c r="W26" s="22"/>
      <c r="X26" s="22">
        <f t="shared" si="2"/>
        <v>0</v>
      </c>
    </row>
    <row r="27" spans="1:24" ht="18.75">
      <c r="A27" s="17" t="s">
        <v>39</v>
      </c>
      <c r="B27" s="22">
        <f t="shared" si="3"/>
        <v>0</v>
      </c>
      <c r="C27" s="26"/>
      <c r="D27" s="26"/>
      <c r="E27" s="26"/>
      <c r="F27" s="26"/>
      <c r="G27" s="26"/>
      <c r="H27" s="22">
        <f t="shared" si="4"/>
        <v>0</v>
      </c>
      <c r="I27" s="26"/>
      <c r="J27" s="26"/>
      <c r="K27" s="26"/>
      <c r="L27" s="26"/>
      <c r="M27" s="26"/>
      <c r="N27" s="26"/>
      <c r="O27" s="26"/>
      <c r="P27" s="26"/>
      <c r="Q27" s="22">
        <f t="shared" si="6"/>
        <v>0</v>
      </c>
      <c r="R27" s="26"/>
      <c r="S27" s="26"/>
      <c r="T27" s="26"/>
      <c r="U27" s="26"/>
      <c r="V27" s="26"/>
      <c r="W27" s="26"/>
      <c r="X27" s="22">
        <f t="shared" si="2"/>
        <v>0</v>
      </c>
    </row>
    <row r="29" spans="2:16" ht="23.25">
      <c r="B29" s="21" t="s">
        <v>51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 t="s">
        <v>53</v>
      </c>
      <c r="P29" s="21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64" zoomScaleNormal="64" zoomScalePageLayoutView="0" workbookViewId="0" topLeftCell="A1">
      <selection activeCell="J20" sqref="J20"/>
    </sheetView>
  </sheetViews>
  <sheetFormatPr defaultColWidth="8.796875" defaultRowHeight="18.75"/>
  <cols>
    <col min="1" max="1" width="23.5976562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1" spans="1:24" ht="18.75">
      <c r="A1" s="37" t="s">
        <v>55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8.75">
      <c r="A2" s="1"/>
      <c r="B2" s="2"/>
      <c r="C2" s="2"/>
      <c r="D2" s="3"/>
      <c r="E2" s="3"/>
      <c r="F2" s="3"/>
      <c r="G2" s="4"/>
      <c r="H2" s="5"/>
      <c r="I2" s="5"/>
      <c r="J2" s="5"/>
      <c r="K2" s="5"/>
      <c r="L2" s="3"/>
      <c r="M2" s="2"/>
      <c r="N2" s="5"/>
      <c r="O2" s="5"/>
      <c r="P2" s="6"/>
      <c r="Q2" s="3"/>
      <c r="R2" s="3"/>
      <c r="S2" s="3"/>
      <c r="T2" s="7" t="s">
        <v>0</v>
      </c>
      <c r="U2" s="3"/>
      <c r="V2" s="3"/>
      <c r="W2" s="3"/>
      <c r="X2" s="3"/>
    </row>
    <row r="3" spans="1:24" ht="18.75">
      <c r="A3" s="39" t="s">
        <v>1</v>
      </c>
      <c r="B3" s="42" t="s">
        <v>2</v>
      </c>
      <c r="C3" s="42"/>
      <c r="D3" s="42"/>
      <c r="E3" s="42"/>
      <c r="F3" s="42"/>
      <c r="G3" s="42"/>
      <c r="H3" s="42" t="s">
        <v>3</v>
      </c>
      <c r="I3" s="42"/>
      <c r="J3" s="42"/>
      <c r="K3" s="42"/>
      <c r="L3" s="42"/>
      <c r="M3" s="42"/>
      <c r="N3" s="42"/>
      <c r="O3" s="42"/>
      <c r="P3" s="42"/>
      <c r="Q3" s="42" t="s">
        <v>4</v>
      </c>
      <c r="R3" s="42"/>
      <c r="S3" s="42"/>
      <c r="T3" s="42"/>
      <c r="U3" s="42"/>
      <c r="V3" s="42"/>
      <c r="W3" s="42"/>
      <c r="X3" s="43" t="s">
        <v>5</v>
      </c>
    </row>
    <row r="4" spans="1:24" ht="18.75">
      <c r="A4" s="40"/>
      <c r="B4" s="43" t="s">
        <v>6</v>
      </c>
      <c r="C4" s="9" t="s">
        <v>7</v>
      </c>
      <c r="D4" s="9"/>
      <c r="E4" s="9"/>
      <c r="F4" s="9"/>
      <c r="G4" s="9"/>
      <c r="H4" s="43" t="s">
        <v>6</v>
      </c>
      <c r="I4" s="9" t="s">
        <v>7</v>
      </c>
      <c r="J4" s="9"/>
      <c r="K4" s="9"/>
      <c r="L4" s="9"/>
      <c r="M4" s="9"/>
      <c r="N4" s="9"/>
      <c r="O4" s="9"/>
      <c r="P4" s="9"/>
      <c r="Q4" s="43" t="s">
        <v>6</v>
      </c>
      <c r="R4" s="9"/>
      <c r="S4" s="9" t="s">
        <v>7</v>
      </c>
      <c r="T4" s="9"/>
      <c r="U4" s="9"/>
      <c r="V4" s="9"/>
      <c r="W4" s="9"/>
      <c r="X4" s="43"/>
    </row>
    <row r="5" spans="1:24" ht="59.25">
      <c r="A5" s="41"/>
      <c r="B5" s="43"/>
      <c r="C5" s="8" t="s">
        <v>8</v>
      </c>
      <c r="D5" s="10" t="s">
        <v>9</v>
      </c>
      <c r="E5" s="10" t="s">
        <v>35</v>
      </c>
      <c r="F5" s="10" t="s">
        <v>36</v>
      </c>
      <c r="G5" s="18" t="s">
        <v>16</v>
      </c>
      <c r="H5" s="43"/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37</v>
      </c>
      <c r="P5" s="8" t="s">
        <v>16</v>
      </c>
      <c r="Q5" s="43"/>
      <c r="R5" s="8" t="s">
        <v>17</v>
      </c>
      <c r="S5" s="8" t="s">
        <v>18</v>
      </c>
      <c r="T5" s="8" t="s">
        <v>19</v>
      </c>
      <c r="U5" s="10" t="s">
        <v>20</v>
      </c>
      <c r="V5" s="10" t="s">
        <v>38</v>
      </c>
      <c r="W5" s="8" t="s">
        <v>16</v>
      </c>
      <c r="X5" s="43"/>
    </row>
    <row r="6" spans="1:24" ht="18.75">
      <c r="A6" s="31" t="s">
        <v>21</v>
      </c>
      <c r="B6" s="27">
        <f>B8+B9</f>
        <v>0.249</v>
      </c>
      <c r="C6" s="27">
        <f aca="true" t="shared" si="0" ref="C6:X6">C8+C9</f>
        <v>0.249</v>
      </c>
      <c r="D6" s="27">
        <f t="shared" si="0"/>
        <v>0</v>
      </c>
      <c r="E6" s="27">
        <f t="shared" si="0"/>
        <v>0</v>
      </c>
      <c r="F6" s="27">
        <f t="shared" si="0"/>
        <v>0</v>
      </c>
      <c r="G6" s="27">
        <f t="shared" si="0"/>
        <v>0</v>
      </c>
      <c r="H6" s="27">
        <f t="shared" si="0"/>
        <v>21.750000000000004</v>
      </c>
      <c r="I6" s="27">
        <f t="shared" si="0"/>
        <v>7.0440000000000005</v>
      </c>
      <c r="J6" s="27">
        <f t="shared" si="0"/>
        <v>9.251000000000001</v>
      </c>
      <c r="K6" s="27">
        <f t="shared" si="0"/>
        <v>0.016</v>
      </c>
      <c r="L6" s="27">
        <f t="shared" si="0"/>
        <v>0.883</v>
      </c>
      <c r="M6" s="27">
        <f t="shared" si="0"/>
        <v>3.931</v>
      </c>
      <c r="N6" s="27">
        <f t="shared" si="0"/>
        <v>0.593</v>
      </c>
      <c r="O6" s="27">
        <f t="shared" si="0"/>
        <v>0</v>
      </c>
      <c r="P6" s="27">
        <f t="shared" si="0"/>
        <v>0.032</v>
      </c>
      <c r="Q6" s="27">
        <f t="shared" si="0"/>
        <v>0.996</v>
      </c>
      <c r="R6" s="27">
        <f t="shared" si="0"/>
        <v>0.454</v>
      </c>
      <c r="S6" s="27">
        <f t="shared" si="0"/>
        <v>0</v>
      </c>
      <c r="T6" s="27">
        <f t="shared" si="0"/>
        <v>0</v>
      </c>
      <c r="U6" s="27">
        <f t="shared" si="0"/>
        <v>0.046</v>
      </c>
      <c r="V6" s="27">
        <f t="shared" si="0"/>
        <v>0.496</v>
      </c>
      <c r="W6" s="27">
        <f t="shared" si="0"/>
        <v>0</v>
      </c>
      <c r="X6" s="27">
        <f t="shared" si="0"/>
        <v>22.995000000000005</v>
      </c>
    </row>
    <row r="7" spans="1:24" ht="18.75">
      <c r="A7" s="32" t="s">
        <v>33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f aca="true" t="shared" si="1" ref="X7:X18">Q7+H7+B7</f>
        <v>0</v>
      </c>
    </row>
    <row r="8" spans="1:24" ht="19.5">
      <c r="A8" s="33" t="s">
        <v>22</v>
      </c>
      <c r="B8" s="27">
        <f>B15+B16+B17+B18</f>
        <v>0.1</v>
      </c>
      <c r="C8" s="27">
        <f aca="true" t="shared" si="2" ref="C8:X8">C15+C16+C17+C18</f>
        <v>0.1</v>
      </c>
      <c r="D8" s="27">
        <f t="shared" si="2"/>
        <v>0</v>
      </c>
      <c r="E8" s="27">
        <f t="shared" si="2"/>
        <v>0</v>
      </c>
      <c r="F8" s="27">
        <f t="shared" si="2"/>
        <v>0</v>
      </c>
      <c r="G8" s="27">
        <f t="shared" si="2"/>
        <v>0</v>
      </c>
      <c r="H8" s="27">
        <f t="shared" si="2"/>
        <v>8.025</v>
      </c>
      <c r="I8" s="27">
        <f t="shared" si="2"/>
        <v>3.047</v>
      </c>
      <c r="J8" s="27">
        <f t="shared" si="2"/>
        <v>4.23</v>
      </c>
      <c r="K8" s="27">
        <f t="shared" si="2"/>
        <v>0.001</v>
      </c>
      <c r="L8" s="27">
        <f t="shared" si="2"/>
        <v>0.275</v>
      </c>
      <c r="M8" s="27">
        <f t="shared" si="2"/>
        <v>0.346</v>
      </c>
      <c r="N8" s="27">
        <f t="shared" si="2"/>
        <v>0.126</v>
      </c>
      <c r="O8" s="27">
        <f t="shared" si="2"/>
        <v>0</v>
      </c>
      <c r="P8" s="27">
        <f t="shared" si="2"/>
        <v>0</v>
      </c>
      <c r="Q8" s="27">
        <f t="shared" si="2"/>
        <v>0.177</v>
      </c>
      <c r="R8" s="27">
        <f t="shared" si="2"/>
        <v>0.129</v>
      </c>
      <c r="S8" s="27">
        <f t="shared" si="2"/>
        <v>0</v>
      </c>
      <c r="T8" s="27">
        <f t="shared" si="2"/>
        <v>0</v>
      </c>
      <c r="U8" s="27">
        <f t="shared" si="2"/>
        <v>0</v>
      </c>
      <c r="V8" s="27">
        <f t="shared" si="2"/>
        <v>0.048</v>
      </c>
      <c r="W8" s="27">
        <f t="shared" si="2"/>
        <v>0</v>
      </c>
      <c r="X8" s="27">
        <f t="shared" si="2"/>
        <v>8.302</v>
      </c>
    </row>
    <row r="9" spans="1:24" ht="19.5">
      <c r="A9" s="34" t="s">
        <v>34</v>
      </c>
      <c r="B9" s="27">
        <f aca="true" t="shared" si="3" ref="B9:B18">SUM(C9:G9)</f>
        <v>0.149</v>
      </c>
      <c r="C9" s="27">
        <v>0.149</v>
      </c>
      <c r="D9" s="27"/>
      <c r="E9" s="27"/>
      <c r="F9" s="27"/>
      <c r="G9" s="27"/>
      <c r="H9" s="27">
        <f aca="true" t="shared" si="4" ref="H9:H18">SUM(I9:P9)</f>
        <v>13.725000000000003</v>
      </c>
      <c r="I9" s="27">
        <v>3.997</v>
      </c>
      <c r="J9" s="27">
        <v>5.021</v>
      </c>
      <c r="K9" s="27">
        <v>0.015</v>
      </c>
      <c r="L9" s="27">
        <v>0.608</v>
      </c>
      <c r="M9" s="27">
        <v>3.585</v>
      </c>
      <c r="N9" s="27">
        <v>0.467</v>
      </c>
      <c r="O9" s="27">
        <v>0</v>
      </c>
      <c r="P9" s="27">
        <v>0.032</v>
      </c>
      <c r="Q9" s="27">
        <f aca="true" t="shared" si="5" ref="Q9:Q18">SUM(R9:W9)</f>
        <v>0.819</v>
      </c>
      <c r="R9" s="27">
        <v>0.325</v>
      </c>
      <c r="S9" s="27"/>
      <c r="T9" s="27"/>
      <c r="U9" s="27">
        <v>0.046</v>
      </c>
      <c r="V9" s="27">
        <v>0.448</v>
      </c>
      <c r="W9" s="27"/>
      <c r="X9" s="27">
        <f t="shared" si="1"/>
        <v>14.693000000000003</v>
      </c>
    </row>
    <row r="10" spans="1:24" ht="37.5">
      <c r="A10" s="35" t="s">
        <v>43</v>
      </c>
      <c r="B10" s="27"/>
      <c r="C10" s="28"/>
      <c r="D10" s="28"/>
      <c r="E10" s="28"/>
      <c r="F10" s="28"/>
      <c r="G10" s="28"/>
      <c r="H10" s="27"/>
      <c r="I10" s="28"/>
      <c r="J10" s="28"/>
      <c r="K10" s="28"/>
      <c r="L10" s="28"/>
      <c r="M10" s="28"/>
      <c r="N10" s="28"/>
      <c r="O10" s="28"/>
      <c r="P10" s="28"/>
      <c r="Q10" s="27"/>
      <c r="R10" s="28"/>
      <c r="S10" s="28"/>
      <c r="T10" s="28"/>
      <c r="U10" s="28"/>
      <c r="V10" s="28"/>
      <c r="W10" s="28"/>
      <c r="X10" s="27"/>
    </row>
    <row r="11" spans="1:24" ht="19.5">
      <c r="A11" s="36" t="s">
        <v>40</v>
      </c>
      <c r="B11" s="27">
        <f t="shared" si="3"/>
        <v>0.051</v>
      </c>
      <c r="C11" s="27">
        <v>0.051</v>
      </c>
      <c r="D11" s="27"/>
      <c r="E11" s="27"/>
      <c r="F11" s="27"/>
      <c r="G11" s="27"/>
      <c r="H11" s="27">
        <f t="shared" si="4"/>
        <v>6.117999999999999</v>
      </c>
      <c r="I11" s="27">
        <v>2.611</v>
      </c>
      <c r="J11" s="27">
        <v>3.152</v>
      </c>
      <c r="K11" s="27"/>
      <c r="L11" s="27">
        <v>0.18</v>
      </c>
      <c r="M11" s="27">
        <v>0.101</v>
      </c>
      <c r="N11" s="27">
        <v>0.074</v>
      </c>
      <c r="O11" s="27"/>
      <c r="P11" s="27"/>
      <c r="Q11" s="27">
        <f t="shared" si="5"/>
        <v>0.109</v>
      </c>
      <c r="R11" s="27">
        <v>0.08</v>
      </c>
      <c r="S11" s="27"/>
      <c r="T11" s="27"/>
      <c r="U11" s="27"/>
      <c r="V11" s="27">
        <v>0.029</v>
      </c>
      <c r="W11" s="27"/>
      <c r="X11" s="27">
        <f t="shared" si="1"/>
        <v>6.278</v>
      </c>
    </row>
    <row r="12" spans="1:24" ht="19.5">
      <c r="A12" s="36" t="s">
        <v>41</v>
      </c>
      <c r="B12" s="27">
        <f t="shared" si="3"/>
        <v>0.049</v>
      </c>
      <c r="C12" s="27">
        <v>0.049</v>
      </c>
      <c r="D12" s="27"/>
      <c r="E12" s="27"/>
      <c r="F12" s="27"/>
      <c r="G12" s="27"/>
      <c r="H12" s="27">
        <f t="shared" si="4"/>
        <v>1.7809999999999997</v>
      </c>
      <c r="I12" s="27">
        <v>0.386</v>
      </c>
      <c r="J12" s="27">
        <v>1.062</v>
      </c>
      <c r="K12" s="27">
        <v>0.001</v>
      </c>
      <c r="L12" s="27">
        <v>0.035</v>
      </c>
      <c r="M12" s="27">
        <v>0.245</v>
      </c>
      <c r="N12" s="27">
        <v>0.052</v>
      </c>
      <c r="O12" s="27"/>
      <c r="P12" s="27"/>
      <c r="Q12" s="27">
        <f t="shared" si="5"/>
        <v>0.068</v>
      </c>
      <c r="R12" s="27">
        <v>0.049</v>
      </c>
      <c r="S12" s="27"/>
      <c r="T12" s="27"/>
      <c r="U12" s="27">
        <v>0</v>
      </c>
      <c r="V12" s="27">
        <v>0.019</v>
      </c>
      <c r="W12" s="27"/>
      <c r="X12" s="27">
        <f t="shared" si="1"/>
        <v>1.8979999999999997</v>
      </c>
    </row>
    <row r="13" spans="1:24" ht="19.5">
      <c r="A13" s="36" t="s">
        <v>42</v>
      </c>
      <c r="B13" s="27">
        <f t="shared" si="3"/>
        <v>0</v>
      </c>
      <c r="C13" s="27"/>
      <c r="D13" s="27"/>
      <c r="E13" s="27"/>
      <c r="F13" s="27"/>
      <c r="G13" s="27"/>
      <c r="H13" s="27">
        <f t="shared" si="4"/>
        <v>0</v>
      </c>
      <c r="I13" s="27"/>
      <c r="J13" s="27">
        <v>0</v>
      </c>
      <c r="K13" s="27"/>
      <c r="L13" s="27">
        <v>0</v>
      </c>
      <c r="M13" s="27">
        <v>0</v>
      </c>
      <c r="N13" s="27"/>
      <c r="O13" s="27">
        <v>0</v>
      </c>
      <c r="P13" s="27"/>
      <c r="Q13" s="27">
        <f t="shared" si="5"/>
        <v>0</v>
      </c>
      <c r="R13" s="27">
        <v>0</v>
      </c>
      <c r="S13" s="27"/>
      <c r="T13" s="27"/>
      <c r="U13" s="27"/>
      <c r="V13" s="27"/>
      <c r="W13" s="27"/>
      <c r="X13" s="27">
        <f t="shared" si="1"/>
        <v>0</v>
      </c>
    </row>
    <row r="14" spans="1:24" ht="37.5">
      <c r="A14" s="35" t="s">
        <v>44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8.75">
      <c r="A15" s="30" t="s">
        <v>45</v>
      </c>
      <c r="B15" s="27">
        <f t="shared" si="3"/>
        <v>0</v>
      </c>
      <c r="C15" s="27"/>
      <c r="D15" s="27"/>
      <c r="E15" s="27"/>
      <c r="F15" s="27"/>
      <c r="G15" s="27"/>
      <c r="H15" s="27">
        <f t="shared" si="4"/>
        <v>0.4</v>
      </c>
      <c r="I15" s="27">
        <v>0.084</v>
      </c>
      <c r="J15" s="27">
        <v>0.252</v>
      </c>
      <c r="K15" s="27"/>
      <c r="L15" s="27"/>
      <c r="M15" s="27"/>
      <c r="N15" s="27">
        <v>0.064</v>
      </c>
      <c r="O15" s="27"/>
      <c r="P15" s="27"/>
      <c r="Q15" s="27">
        <f t="shared" si="5"/>
        <v>0</v>
      </c>
      <c r="R15" s="27"/>
      <c r="S15" s="27"/>
      <c r="T15" s="27"/>
      <c r="U15" s="27"/>
      <c r="V15" s="27"/>
      <c r="W15" s="27"/>
      <c r="X15" s="27">
        <f t="shared" si="1"/>
        <v>0.4</v>
      </c>
    </row>
    <row r="16" spans="1:24" ht="18.75">
      <c r="A16" s="30" t="s">
        <v>46</v>
      </c>
      <c r="B16" s="27">
        <f t="shared" si="3"/>
        <v>0.01</v>
      </c>
      <c r="C16" s="27">
        <v>0.01</v>
      </c>
      <c r="D16" s="27"/>
      <c r="E16" s="27"/>
      <c r="F16" s="27"/>
      <c r="G16" s="27"/>
      <c r="H16" s="27">
        <f t="shared" si="4"/>
        <v>1.406</v>
      </c>
      <c r="I16" s="27">
        <v>0.573</v>
      </c>
      <c r="J16" s="27">
        <v>0.649</v>
      </c>
      <c r="K16" s="27"/>
      <c r="L16" s="27">
        <v>0.137</v>
      </c>
      <c r="M16" s="27">
        <v>0.036</v>
      </c>
      <c r="N16" s="27">
        <v>0.011</v>
      </c>
      <c r="O16" s="27"/>
      <c r="P16" s="27"/>
      <c r="Q16" s="27">
        <f t="shared" si="5"/>
        <v>0.019999999999999997</v>
      </c>
      <c r="R16" s="27">
        <v>0.018</v>
      </c>
      <c r="S16" s="27"/>
      <c r="T16" s="27"/>
      <c r="U16" s="27">
        <v>0</v>
      </c>
      <c r="V16" s="27">
        <v>0.002</v>
      </c>
      <c r="W16" s="27"/>
      <c r="X16" s="27">
        <f t="shared" si="1"/>
        <v>1.436</v>
      </c>
    </row>
    <row r="17" spans="1:24" ht="18.75">
      <c r="A17" s="30" t="s">
        <v>47</v>
      </c>
      <c r="B17" s="27">
        <f t="shared" si="3"/>
        <v>0.03</v>
      </c>
      <c r="C17" s="27">
        <v>0.03</v>
      </c>
      <c r="D17" s="27"/>
      <c r="E17" s="27"/>
      <c r="F17" s="27"/>
      <c r="G17" s="27"/>
      <c r="H17" s="27">
        <f t="shared" si="4"/>
        <v>4.343</v>
      </c>
      <c r="I17" s="27">
        <v>1.705</v>
      </c>
      <c r="J17" s="27">
        <v>2.219</v>
      </c>
      <c r="K17" s="27"/>
      <c r="L17" s="27">
        <v>0.058</v>
      </c>
      <c r="M17" s="27">
        <v>0.31</v>
      </c>
      <c r="N17" s="27">
        <v>0.051</v>
      </c>
      <c r="O17" s="27"/>
      <c r="P17" s="27"/>
      <c r="Q17" s="27">
        <f t="shared" si="5"/>
        <v>0.157</v>
      </c>
      <c r="R17" s="27">
        <v>0.111</v>
      </c>
      <c r="S17" s="27"/>
      <c r="T17" s="27"/>
      <c r="U17" s="27">
        <v>0</v>
      </c>
      <c r="V17" s="27">
        <v>0.046</v>
      </c>
      <c r="W17" s="27"/>
      <c r="X17" s="27">
        <f t="shared" si="1"/>
        <v>4.53</v>
      </c>
    </row>
    <row r="18" spans="1:24" ht="18.75">
      <c r="A18" s="30" t="s">
        <v>48</v>
      </c>
      <c r="B18" s="27">
        <f t="shared" si="3"/>
        <v>0.06</v>
      </c>
      <c r="C18" s="27">
        <v>0.06</v>
      </c>
      <c r="D18" s="27"/>
      <c r="E18" s="27"/>
      <c r="F18" s="27"/>
      <c r="G18" s="27"/>
      <c r="H18" s="27">
        <f t="shared" si="4"/>
        <v>1.8760000000000001</v>
      </c>
      <c r="I18" s="27">
        <v>0.685</v>
      </c>
      <c r="J18" s="27">
        <v>1.11</v>
      </c>
      <c r="K18" s="27">
        <v>0.001</v>
      </c>
      <c r="L18" s="27">
        <v>0.08</v>
      </c>
      <c r="M18" s="27">
        <v>0</v>
      </c>
      <c r="N18" s="27">
        <v>0</v>
      </c>
      <c r="O18" s="27">
        <v>0</v>
      </c>
      <c r="P18" s="27">
        <v>0</v>
      </c>
      <c r="Q18" s="27">
        <f t="shared" si="5"/>
        <v>0</v>
      </c>
      <c r="R18" s="27">
        <v>0</v>
      </c>
      <c r="S18" s="27"/>
      <c r="T18" s="27"/>
      <c r="U18" s="27"/>
      <c r="V18" s="27">
        <v>0</v>
      </c>
      <c r="W18" s="27"/>
      <c r="X18" s="27">
        <f t="shared" si="1"/>
        <v>1.9360000000000002</v>
      </c>
    </row>
    <row r="20" ht="18.75">
      <c r="A20" s="20" t="s">
        <v>50</v>
      </c>
    </row>
    <row r="22" spans="3:15" ht="23.25">
      <c r="C22" s="21" t="s">
        <v>52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 t="s">
        <v>53</v>
      </c>
      <c r="O22" s="21"/>
    </row>
    <row r="26" ht="18.75">
      <c r="A26" s="29"/>
    </row>
    <row r="27" ht="18.75">
      <c r="A27" s="29"/>
    </row>
    <row r="28" ht="18.75">
      <c r="A28" s="29"/>
    </row>
  </sheetData>
  <sheetProtection/>
  <mergeCells count="9">
    <mergeCell ref="A1:X1"/>
    <mergeCell ref="A3:A5"/>
    <mergeCell ref="B3:G3"/>
    <mergeCell ref="H3:P3"/>
    <mergeCell ref="Q3:W3"/>
    <mergeCell ref="X3:X5"/>
    <mergeCell ref="B4:B5"/>
    <mergeCell ref="H4:H5"/>
    <mergeCell ref="Q4:Q5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L18" sqref="L18"/>
    </sheetView>
  </sheetViews>
  <sheetFormatPr defaultColWidth="8.796875" defaultRowHeight="18.75"/>
  <cols>
    <col min="1" max="1" width="14.09765625" style="0" customWidth="1"/>
    <col min="2" max="2" width="5.8984375" style="0" customWidth="1"/>
    <col min="3" max="3" width="5.09765625" style="0" customWidth="1"/>
    <col min="4" max="4" width="5" style="0" customWidth="1"/>
    <col min="5" max="5" width="4.8984375" style="0" customWidth="1"/>
    <col min="6" max="6" width="4.5" style="0" customWidth="1"/>
    <col min="7" max="7" width="5.296875" style="0" customWidth="1"/>
    <col min="8" max="8" width="3.8984375" style="0" customWidth="1"/>
    <col min="9" max="9" width="5" style="0" customWidth="1"/>
    <col min="10" max="10" width="5.8984375" style="0" customWidth="1"/>
    <col min="11" max="11" width="5.19921875" style="0" customWidth="1"/>
    <col min="12" max="12" width="4.5" style="0" customWidth="1"/>
    <col min="13" max="13" width="5.796875" style="0" customWidth="1"/>
    <col min="14" max="14" width="4.69921875" style="0" customWidth="1"/>
    <col min="15" max="15" width="4.8984375" style="0" customWidth="1"/>
    <col min="16" max="16" width="5.296875" style="0" customWidth="1"/>
    <col min="17" max="17" width="4.3984375" style="0" customWidth="1"/>
    <col min="18" max="18" width="5.09765625" style="0" customWidth="1"/>
    <col min="19" max="19" width="4.69921875" style="0" customWidth="1"/>
    <col min="20" max="20" width="5.69921875" style="0" customWidth="1"/>
    <col min="21" max="21" width="6.09765625" style="0" customWidth="1"/>
    <col min="22" max="22" width="5.3984375" style="0" customWidth="1"/>
    <col min="23" max="23" width="5.296875" style="0" customWidth="1"/>
  </cols>
  <sheetData/>
  <sheetProtection/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2" sqref="O12"/>
    </sheetView>
  </sheetViews>
  <sheetFormatPr defaultColWidth="8.796875" defaultRowHeight="18.75"/>
  <cols>
    <col min="1" max="1" width="15.296875" style="0" customWidth="1"/>
    <col min="2" max="6" width="3.69921875" style="0" customWidth="1"/>
    <col min="7" max="7" width="3.5" style="0" customWidth="1"/>
    <col min="8" max="8" width="4.09765625" style="0" customWidth="1"/>
    <col min="9" max="23" width="3.69921875" style="0" customWidth="1"/>
    <col min="24" max="24" width="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2020-02-06T12:37:32Z</cp:lastPrinted>
  <dcterms:created xsi:type="dcterms:W3CDTF">2017-12-14T07:17:29Z</dcterms:created>
  <dcterms:modified xsi:type="dcterms:W3CDTF">2020-03-10T07:18:58Z</dcterms:modified>
  <cp:category/>
  <cp:version/>
  <cp:contentType/>
  <cp:contentStatus/>
</cp:coreProperties>
</file>